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P:\CIP &amp; Bond Projects\Athletic Club HVAC Project\Construction\Pay Application\"/>
    </mc:Choice>
  </mc:AlternateContent>
  <xr:revisionPtr revIDLastSave="0" documentId="13_ncr:1_{1E2793BE-F737-49EA-8115-EFE27F6B35B9}" xr6:coauthVersionLast="36" xr6:coauthVersionMax="36" xr10:uidLastSave="{00000000-0000-0000-0000-000000000000}"/>
  <bookViews>
    <workbookView xWindow="0" yWindow="0" windowWidth="6750" windowHeight="4635" activeTab="2" xr2:uid="{00000000-000D-0000-FFFF-FFFF00000000}"/>
  </bookViews>
  <sheets>
    <sheet name="Infinity HVAC Totals" sheetId="2" r:id="rId1"/>
    <sheet name="Infinity - Invoice 1" sheetId="3" r:id="rId2"/>
    <sheet name="Infinity - Invoice 2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2" l="1"/>
  <c r="C6" i="2"/>
  <c r="B6" i="2"/>
  <c r="B5" i="4"/>
  <c r="B6" i="4" s="1"/>
  <c r="B5" i="2" l="1"/>
  <c r="B20" i="2" l="1"/>
  <c r="B23" i="2" s="1"/>
  <c r="B5" i="3"/>
  <c r="B6" i="3" l="1"/>
  <c r="D5" i="2" s="1"/>
  <c r="C5" i="2"/>
  <c r="C20" i="2" s="1"/>
  <c r="D20" i="2"/>
  <c r="G3" i="2" s="1"/>
</calcChain>
</file>

<file path=xl/sharedStrings.xml><?xml version="1.0" encoding="utf-8"?>
<sst xmlns="http://schemas.openxmlformats.org/spreadsheetml/2006/main" count="19" uniqueCount="12">
  <si>
    <t>Flowline Construction</t>
  </si>
  <si>
    <t>Invoice No.</t>
  </si>
  <si>
    <t>Total</t>
  </si>
  <si>
    <t>Retainage</t>
  </si>
  <si>
    <t>Payment</t>
  </si>
  <si>
    <t>Retainage (5%)</t>
  </si>
  <si>
    <t>Invoice #1</t>
  </si>
  <si>
    <t>Payment Amount</t>
  </si>
  <si>
    <t>Phase 8 Invoice Tracker</t>
  </si>
  <si>
    <t xml:space="preserve">Infinity Payment </t>
  </si>
  <si>
    <t>Addison Athletic Club - HVAC Project</t>
  </si>
  <si>
    <t>Invoice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</si>
</sst>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44" fontId="2" fillId="0" borderId="1" xfId="1" applyFont="1" applyBorder="1"/>
    <xf numFmtId="0" fontId="3" fillId="0" borderId="1" xfId="0" applyFont="1" applyBorder="1"/>
    <xf numFmtId="44" fontId="3" fillId="0" borderId="1" xfId="1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4" fontId="2" fillId="0" borderId="0" xfId="1" applyFont="1" applyBorder="1"/>
    <xf numFmtId="0" fontId="2" fillId="0" borderId="0" xfId="0" applyFont="1" applyBorder="1"/>
    <xf numFmtId="0" fontId="3" fillId="0" borderId="1" xfId="0" applyFont="1" applyBorder="1" applyAlignment="1">
      <alignment horizontal="left"/>
    </xf>
    <xf numFmtId="44" fontId="0" fillId="0" borderId="0" xfId="0" applyNumberFormat="1"/>
    <xf numFmtId="44" fontId="2" fillId="0" borderId="0" xfId="1" applyFont="1"/>
    <xf numFmtId="44" fontId="2" fillId="0" borderId="0" xfId="0" applyNumberFormat="1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9"/>
  <sheetViews>
    <sheetView workbookViewId="0">
      <selection activeCell="D7" sqref="D7"/>
    </sheetView>
  </sheetViews>
  <sheetFormatPr defaultRowHeight="15" x14ac:dyDescent="0.25"/>
  <cols>
    <col min="1" max="4" width="22.7109375" customWidth="1"/>
    <col min="7" max="7" width="15.28515625" bestFit="1" customWidth="1"/>
  </cols>
  <sheetData>
    <row r="1" spans="1:16" x14ac:dyDescent="0.25">
      <c r="A1" s="14" t="s">
        <v>0</v>
      </c>
      <c r="B1" s="14"/>
      <c r="C1" s="14"/>
      <c r="D1" s="14"/>
    </row>
    <row r="2" spans="1:16" x14ac:dyDescent="0.25">
      <c r="A2" s="14" t="s">
        <v>8</v>
      </c>
      <c r="B2" s="14"/>
      <c r="C2" s="14"/>
      <c r="D2" s="14"/>
      <c r="G2" s="18">
        <v>1180035</v>
      </c>
    </row>
    <row r="3" spans="1:16" x14ac:dyDescent="0.25">
      <c r="A3" s="15"/>
      <c r="B3" s="15"/>
      <c r="C3" s="15"/>
      <c r="D3" s="15"/>
      <c r="G3" s="11">
        <f>D20-G2</f>
        <v>-815201.75</v>
      </c>
    </row>
    <row r="4" spans="1:16" x14ac:dyDescent="0.25">
      <c r="A4" s="3" t="s">
        <v>1</v>
      </c>
      <c r="B4" s="3" t="s">
        <v>2</v>
      </c>
      <c r="C4" s="3" t="s">
        <v>5</v>
      </c>
      <c r="D4" s="3" t="s">
        <v>4</v>
      </c>
      <c r="E4" s="1"/>
      <c r="F4" s="1"/>
      <c r="G4" s="12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5">
        <v>1</v>
      </c>
      <c r="B5" s="2">
        <f>'Infinity - Invoice 1'!B4</f>
        <v>118617.5</v>
      </c>
      <c r="C5" s="2">
        <f>'Infinity - Invoice 1'!B5</f>
        <v>-5930.875</v>
      </c>
      <c r="D5" s="2">
        <f>'Infinity - Invoice 1'!B6</f>
        <v>112686.625</v>
      </c>
      <c r="E5" s="1"/>
      <c r="F5" s="1"/>
      <c r="G5" s="12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5">
        <v>2</v>
      </c>
      <c r="B6" s="2">
        <f>'Infinity - Invoice 2'!B4</f>
        <v>265417.5</v>
      </c>
      <c r="C6" s="2">
        <f>'Infinity - Invoice 2'!B5</f>
        <v>-13270.875</v>
      </c>
      <c r="D6" s="2">
        <f>'Infinity - Invoice 2'!B6</f>
        <v>252146.625</v>
      </c>
      <c r="E6" s="1"/>
      <c r="F6" s="1"/>
      <c r="G6" s="13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5">
        <v>3</v>
      </c>
      <c r="B7" s="2"/>
      <c r="C7" s="2"/>
      <c r="D7" s="2"/>
      <c r="E7" s="1"/>
      <c r="F7" s="1"/>
      <c r="G7" s="13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5">
        <v>4</v>
      </c>
      <c r="B8" s="2"/>
      <c r="C8" s="2"/>
      <c r="D8" s="2"/>
      <c r="E8" s="1"/>
      <c r="F8" s="1"/>
      <c r="G8" s="13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5">
        <v>5</v>
      </c>
      <c r="B9" s="2"/>
      <c r="C9" s="2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5">
        <v>6</v>
      </c>
      <c r="B10" s="2"/>
      <c r="C10" s="2"/>
      <c r="D10" s="2"/>
      <c r="E10" s="1"/>
      <c r="F10" s="1"/>
      <c r="G10" s="13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5">
        <v>7</v>
      </c>
      <c r="B11" s="2"/>
      <c r="C11" s="2"/>
      <c r="D11" s="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5">
        <v>8</v>
      </c>
      <c r="B12" s="2"/>
      <c r="C12" s="2"/>
      <c r="D12" s="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5">
        <v>9</v>
      </c>
      <c r="B13" s="2"/>
      <c r="C13" s="2"/>
      <c r="D13" s="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5">
        <v>10</v>
      </c>
      <c r="B14" s="2"/>
      <c r="C14" s="2"/>
      <c r="D14" s="2"/>
      <c r="E14" s="1"/>
      <c r="F14" s="1"/>
      <c r="G14" s="13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5">
        <v>11</v>
      </c>
      <c r="B15" s="2"/>
      <c r="C15" s="2"/>
      <c r="D15" s="2"/>
      <c r="E15" s="1"/>
      <c r="F15" s="1"/>
      <c r="G15" s="13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5">
        <v>12</v>
      </c>
      <c r="B16" s="2"/>
      <c r="C16" s="2"/>
      <c r="D16" s="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5"/>
      <c r="B17" s="2"/>
      <c r="C17" s="2"/>
      <c r="D17" s="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5"/>
      <c r="B18" s="2"/>
      <c r="C18" s="2"/>
      <c r="D18" s="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5"/>
      <c r="B19" s="2"/>
      <c r="C19" s="2"/>
      <c r="D19" s="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6" t="s">
        <v>2</v>
      </c>
      <c r="B20" s="4">
        <f>SUM(B5:B19)</f>
        <v>384035</v>
      </c>
      <c r="C20" s="4">
        <f>SUM(C5:C19)</f>
        <v>-19201.75</v>
      </c>
      <c r="D20" s="4">
        <f>SUM(D5:D19)</f>
        <v>364833.25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7"/>
      <c r="B21" s="8"/>
      <c r="C21" s="8"/>
      <c r="D21" s="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7"/>
      <c r="B22" s="8">
        <v>384035</v>
      </c>
      <c r="C22" s="8"/>
      <c r="D22" s="8"/>
      <c r="E22" s="1"/>
      <c r="F22" s="1"/>
      <c r="G22" s="13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7"/>
      <c r="B23" s="8">
        <f>B22-B20</f>
        <v>0</v>
      </c>
      <c r="C23" s="8"/>
      <c r="D23" s="8"/>
      <c r="E23" s="1"/>
      <c r="F23" s="1"/>
      <c r="G23" s="13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7"/>
      <c r="B24" s="11"/>
      <c r="C24" s="8"/>
      <c r="D24" s="8"/>
      <c r="E24" s="1"/>
      <c r="F24" s="1"/>
      <c r="G24" s="13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7"/>
      <c r="B25" s="8"/>
      <c r="C25" s="8"/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7"/>
      <c r="B26" s="8"/>
      <c r="C26" s="8"/>
      <c r="D26" s="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7"/>
      <c r="B27" s="8"/>
      <c r="C27" s="8"/>
      <c r="D27" s="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7"/>
      <c r="B28" s="8"/>
      <c r="C28" s="8"/>
      <c r="D28" s="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7"/>
      <c r="B29" s="8"/>
      <c r="C29" s="8"/>
      <c r="D29" s="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7"/>
      <c r="B30" s="8"/>
      <c r="C30" s="8"/>
      <c r="D30" s="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7"/>
      <c r="B31" s="8"/>
      <c r="C31" s="8"/>
      <c r="D31" s="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7"/>
      <c r="B32" s="8"/>
      <c r="C32" s="8"/>
      <c r="D32" s="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7"/>
      <c r="B33" s="8"/>
      <c r="C33" s="8"/>
      <c r="D33" s="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7"/>
      <c r="B34" s="8"/>
      <c r="C34" s="8"/>
      <c r="D34" s="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7"/>
      <c r="B35" s="8"/>
      <c r="C35" s="8"/>
      <c r="D35" s="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7"/>
      <c r="B36" s="8"/>
      <c r="C36" s="8"/>
      <c r="D36" s="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7"/>
      <c r="B37" s="8"/>
      <c r="C37" s="8"/>
      <c r="D37" s="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9"/>
      <c r="B38" s="8"/>
      <c r="C38" s="8"/>
      <c r="D38" s="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9"/>
      <c r="B39" s="9"/>
      <c r="C39" s="9"/>
      <c r="D39" s="9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C12" sqref="C12"/>
    </sheetView>
  </sheetViews>
  <sheetFormatPr defaultRowHeight="15" x14ac:dyDescent="0.25"/>
  <cols>
    <col min="1" max="2" width="25.7109375" customWidth="1"/>
  </cols>
  <sheetData>
    <row r="1" spans="1:2" x14ac:dyDescent="0.25">
      <c r="A1" s="14" t="s">
        <v>9</v>
      </c>
      <c r="B1" s="14"/>
    </row>
    <row r="2" spans="1:2" x14ac:dyDescent="0.25">
      <c r="A2" s="16" t="s">
        <v>10</v>
      </c>
      <c r="B2" s="17"/>
    </row>
    <row r="3" spans="1:2" x14ac:dyDescent="0.25">
      <c r="A3" s="14" t="s">
        <v>6</v>
      </c>
      <c r="B3" s="14"/>
    </row>
    <row r="4" spans="1:2" x14ac:dyDescent="0.25">
      <c r="A4" s="10" t="s">
        <v>2</v>
      </c>
      <c r="B4" s="2">
        <v>118617.5</v>
      </c>
    </row>
    <row r="5" spans="1:2" x14ac:dyDescent="0.25">
      <c r="A5" s="10" t="s">
        <v>3</v>
      </c>
      <c r="B5" s="2">
        <f>-B4*0.05</f>
        <v>-5930.875</v>
      </c>
    </row>
    <row r="6" spans="1:2" x14ac:dyDescent="0.25">
      <c r="A6" s="10" t="s">
        <v>7</v>
      </c>
      <c r="B6" s="2">
        <f>B4+B5</f>
        <v>112686.625</v>
      </c>
    </row>
  </sheetData>
  <mergeCells count="3">
    <mergeCell ref="A1:B1"/>
    <mergeCell ref="A3:B3"/>
    <mergeCell ref="A2:B2"/>
  </mergeCells>
  <printOptions horizontalCentered="1" vertic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E5F6F-C3BF-4E57-81ED-39EE876B167C}">
  <dimension ref="A1:B10"/>
  <sheetViews>
    <sheetView tabSelected="1" workbookViewId="0">
      <selection activeCell="B13" sqref="B13"/>
    </sheetView>
  </sheetViews>
  <sheetFormatPr defaultRowHeight="15" x14ac:dyDescent="0.25"/>
  <cols>
    <col min="1" max="2" width="25.7109375" customWidth="1"/>
  </cols>
  <sheetData>
    <row r="1" spans="1:2" x14ac:dyDescent="0.25">
      <c r="A1" s="14" t="s">
        <v>9</v>
      </c>
      <c r="B1" s="14"/>
    </row>
    <row r="2" spans="1:2" x14ac:dyDescent="0.25">
      <c r="A2" s="16" t="s">
        <v>10</v>
      </c>
      <c r="B2" s="17"/>
    </row>
    <row r="3" spans="1:2" x14ac:dyDescent="0.25">
      <c r="A3" s="14" t="s">
        <v>11</v>
      </c>
      <c r="B3" s="14"/>
    </row>
    <row r="4" spans="1:2" x14ac:dyDescent="0.25">
      <c r="A4" s="10" t="s">
        <v>2</v>
      </c>
      <c r="B4" s="2">
        <v>265417.5</v>
      </c>
    </row>
    <row r="5" spans="1:2" x14ac:dyDescent="0.25">
      <c r="A5" s="10" t="s">
        <v>3</v>
      </c>
      <c r="B5" s="2">
        <f>-B4*0.05</f>
        <v>-13270.875</v>
      </c>
    </row>
    <row r="6" spans="1:2" x14ac:dyDescent="0.25">
      <c r="A6" s="10" t="s">
        <v>7</v>
      </c>
      <c r="B6" s="2">
        <f>B4+B5</f>
        <v>252146.625</v>
      </c>
    </row>
    <row r="10" spans="1:2" x14ac:dyDescent="0.25">
      <c r="B10" s="11"/>
    </row>
  </sheetData>
  <mergeCells count="3">
    <mergeCell ref="A1:B1"/>
    <mergeCell ref="A2:B2"/>
    <mergeCell ref="A3:B3"/>
  </mergeCells>
  <printOptions horizontalCentered="1" vertic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Infinity HVAC Totals</vt:lpstr>
      <vt:lpstr>Infinity - Invoice 1</vt:lpstr>
      <vt:lpstr>Infinity - Invoice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jshroyer</dc:creator>
  <cp:lastModifiedBy>Jason Shroyer</cp:lastModifiedBy>
  <cp:lastPrinted>2019-03-04T12:33:49Z</cp:lastPrinted>
  <dcterms:created xsi:type="dcterms:W3CDTF">2017-04-18T13:11:07Z</dcterms:created>
  <dcterms:modified xsi:type="dcterms:W3CDTF">2019-03-04T12:37:03Z</dcterms:modified>
</cp:coreProperties>
</file>